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/>
  </bookViews>
  <sheets>
    <sheet name="1.RVVI 2016-20 dle SDV SR 2015" sheetId="1" r:id="rId1"/>
  </sheets>
  <externalReferences>
    <externalReference r:id="rId2"/>
    <externalReference r:id="rId3"/>
  </externalReferences>
  <definedNames>
    <definedName name="___Tab16" localSheetId="0">'[1]301-KPR'!#REF!</definedName>
    <definedName name="___Tab16">'[1]301-KPR'!#REF!</definedName>
    <definedName name="__Tab16" localSheetId="0">'[1]301-KPR'!#REF!</definedName>
    <definedName name="__Tab16">'[1]301-KPR'!#REF!</definedName>
    <definedName name="_FM2013" localSheetId="0">'[2]záv.uk,.KPR'!#REF!</definedName>
    <definedName name="_FM2013">'[2]záv.uk,.KPR'!#REF!</definedName>
    <definedName name="_Tab16" localSheetId="0">'[1]301-KPR'!#REF!</definedName>
    <definedName name="_Tab16">'[1]301-KPR'!#REF!</definedName>
    <definedName name="AV" localSheetId="0">'[2]záv.uk,.KPR'!#REF!</definedName>
    <definedName name="AV">'[2]záv.uk,.KPR'!#REF!</definedName>
    <definedName name="baba" localSheetId="0">'[2]záv.uk,.KPR'!#REF!</definedName>
    <definedName name="baba">'[2]záv.uk,.KPR'!#REF!</definedName>
    <definedName name="BIS">'[2]záv.uk,.KPR'!$B$6</definedName>
    <definedName name="CBU" localSheetId="0">'[2]záv.uk,.KPR'!#REF!</definedName>
    <definedName name="CBU">'[2]záv.uk,.KPR'!#REF!</definedName>
    <definedName name="CSU" localSheetId="0">'[2]záv.uk,.KPR'!#REF!</definedName>
    <definedName name="CSU">'[2]záv.uk,.KPR'!#REF!</definedName>
    <definedName name="CUZK" localSheetId="0">'[2]záv.uk,.KPR'!#REF!</definedName>
    <definedName name="CUZK">'[2]záv.uk,.KPR'!#REF!</definedName>
    <definedName name="GA" localSheetId="0">'[2]záv.uk,.KPR'!#REF!</definedName>
    <definedName name="GA">'[2]záv.uk,.KPR'!#REF!</definedName>
    <definedName name="KPR">'[2]záv.uk,.KPR'!$B$30</definedName>
    <definedName name="MDS" localSheetId="0">'[2]záv.uk,.KPR'!#REF!</definedName>
    <definedName name="MDS">'[2]záv.uk,.KPR'!#REF!</definedName>
    <definedName name="MF">'[2]záv.uk,.KPR'!$B$6</definedName>
    <definedName name="MK" localSheetId="0">'[2]záv.uk,.KPR'!#REF!</definedName>
    <definedName name="MK">'[2]záv.uk,.KPR'!#REF!</definedName>
    <definedName name="MMR">'[2]záv.uk,.KPR'!$B$6</definedName>
    <definedName name="MO">'[2]záv.uk,.KPR'!$B$6</definedName>
    <definedName name="MPO" localSheetId="0">'[2]záv.uk,.KPR'!#REF!</definedName>
    <definedName name="MPO">'[2]záv.uk,.KPR'!#REF!</definedName>
    <definedName name="MPSV">'[2]záv.uk,.KPR'!$B$6</definedName>
    <definedName name="MS" localSheetId="0">'[2]záv.uk,.KPR'!#REF!</definedName>
    <definedName name="MS">'[2]záv.uk,.KPR'!#REF!</definedName>
    <definedName name="MSMT" localSheetId="0">'[2]záv.uk,.KPR'!#REF!</definedName>
    <definedName name="MSMT">'[2]záv.uk,.KPR'!#REF!</definedName>
    <definedName name="MV">'[2]záv.uk,.KPR'!$B$6</definedName>
    <definedName name="MZdr" localSheetId="0">'[2]záv.uk,.KPR'!#REF!</definedName>
    <definedName name="MZdr">'[2]záv.uk,.KPR'!#REF!</definedName>
    <definedName name="MZe" localSheetId="0">'[2]záv.uk,.KPR'!#REF!</definedName>
    <definedName name="MZe">'[2]záv.uk,.KPR'!#REF!</definedName>
    <definedName name="MZP">'[2]záv.uk,.KPR'!$B$6</definedName>
    <definedName name="MZv">'[2]záv.uk,.KPR'!$B$6</definedName>
    <definedName name="NKU" localSheetId="0">'[2]záv.uk,.KPR'!#REF!</definedName>
    <definedName name="NKU">'[2]záv.uk,.KPR'!#REF!</definedName>
    <definedName name="_xlnm.Print_Area" localSheetId="0">'1.RVVI 2016-20 dle SDV SR 2015'!$A$1:$P$33</definedName>
    <definedName name="PSP">'[2]záv.uk,.KPR'!$B$6</definedName>
    <definedName name="RRTV" localSheetId="0">'[2]záv.uk,.KPR'!#REF!</definedName>
    <definedName name="RRTV">'[2]záv.uk,.KPR'!#REF!</definedName>
    <definedName name="SP">'[2]záv.uk,.KPR'!$B$6</definedName>
    <definedName name="SSHR" localSheetId="0">'[2]záv.uk,.KPR'!#REF!</definedName>
    <definedName name="SSHR">'[2]záv.uk,.KPR'!#REF!</definedName>
    <definedName name="SUJB" localSheetId="0">'[2]záv.uk,.KPR'!#REF!</definedName>
    <definedName name="SUJB">'[2]záv.uk,.KPR'!#REF!</definedName>
    <definedName name="TABULKA_1">#N/A</definedName>
    <definedName name="TABULKA_2">#N/A</definedName>
    <definedName name="UOHS" localSheetId="0">'[2]záv.uk,.KPR'!#REF!</definedName>
    <definedName name="UOHS">'[2]záv.uk,.KPR'!#REF!</definedName>
    <definedName name="UPV" localSheetId="0">'[2]záv.uk,.KPR'!#REF!</definedName>
    <definedName name="UPV">'[2]záv.uk,.KPR'!#REF!</definedName>
    <definedName name="US" localSheetId="0">'[2]záv.uk,.KPR'!#REF!</definedName>
    <definedName name="US">'[2]záv.uk,.KPR'!#REF!</definedName>
    <definedName name="USIS" localSheetId="0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 localSheetId="0">'[2]záv.uk,.KPR'!#REF!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O21" i="1" l="1"/>
  <c r="N21" i="1"/>
  <c r="L21" i="1"/>
  <c r="K21" i="1"/>
  <c r="I21" i="1"/>
  <c r="H21" i="1"/>
  <c r="F21" i="1"/>
  <c r="E21" i="1"/>
  <c r="C21" i="1"/>
  <c r="P20" i="1"/>
  <c r="M20" i="1"/>
  <c r="J20" i="1"/>
  <c r="G20" i="1"/>
  <c r="B20" i="1"/>
  <c r="D20" i="1" s="1"/>
  <c r="P19" i="1"/>
  <c r="M19" i="1"/>
  <c r="J19" i="1"/>
  <c r="G19" i="1"/>
  <c r="B19" i="1"/>
  <c r="D19" i="1" s="1"/>
  <c r="P18" i="1"/>
  <c r="M18" i="1"/>
  <c r="J18" i="1"/>
  <c r="G18" i="1"/>
  <c r="D18" i="1"/>
  <c r="P17" i="1"/>
  <c r="M17" i="1"/>
  <c r="J17" i="1"/>
  <c r="G17" i="1"/>
  <c r="D17" i="1"/>
  <c r="P16" i="1"/>
  <c r="M16" i="1"/>
  <c r="J16" i="1"/>
  <c r="G16" i="1"/>
  <c r="B16" i="1"/>
  <c r="D16" i="1" s="1"/>
  <c r="P15" i="1"/>
  <c r="M15" i="1"/>
  <c r="J15" i="1"/>
  <c r="G15" i="1"/>
  <c r="D15" i="1"/>
  <c r="P14" i="1"/>
  <c r="M14" i="1"/>
  <c r="J14" i="1"/>
  <c r="G14" i="1"/>
  <c r="D14" i="1"/>
  <c r="P13" i="1"/>
  <c r="M13" i="1"/>
  <c r="J13" i="1"/>
  <c r="G13" i="1"/>
  <c r="B13" i="1"/>
  <c r="D13" i="1" s="1"/>
  <c r="P12" i="1"/>
  <c r="M12" i="1"/>
  <c r="J12" i="1"/>
  <c r="G12" i="1"/>
  <c r="D12" i="1"/>
  <c r="P11" i="1"/>
  <c r="M11" i="1"/>
  <c r="J11" i="1"/>
  <c r="G11" i="1"/>
  <c r="D11" i="1"/>
  <c r="P10" i="1"/>
  <c r="M10" i="1"/>
  <c r="J10" i="1"/>
  <c r="G10" i="1"/>
  <c r="D10" i="1"/>
  <c r="G21" i="1" l="1"/>
  <c r="M21" i="1"/>
  <c r="J21" i="1"/>
  <c r="P21" i="1"/>
  <c r="B21" i="1"/>
  <c r="D21" i="1" s="1"/>
</calcChain>
</file>

<file path=xl/sharedStrings.xml><?xml version="1.0" encoding="utf-8"?>
<sst xmlns="http://schemas.openxmlformats.org/spreadsheetml/2006/main" count="43" uniqueCount="31">
  <si>
    <r>
      <t xml:space="preserve">VÝDAJE STÁTNÍHO ROZPOČTU NA VÝZKUM, VÝVOJ A INOVACE  -   </t>
    </r>
    <r>
      <rPr>
        <b/>
        <sz val="12"/>
        <color rgb="FF00B0F0"/>
        <rFont val="Times New Roman"/>
        <family val="1"/>
        <charset val="238"/>
      </rPr>
      <t>1. návrh Rady na roky 2016-2018</t>
    </r>
  </si>
  <si>
    <t>Státní rozpočet 2014</t>
  </si>
  <si>
    <t>Státní rozpočet 2015</t>
  </si>
  <si>
    <t>Státní rozpočet 2016</t>
  </si>
  <si>
    <t>Státní rozpočet 2017</t>
  </si>
  <si>
    <t>Státní rozpočet 2018</t>
  </si>
  <si>
    <t xml:space="preserve">K A P I T O L A </t>
  </si>
  <si>
    <t>Institucionální výdaje</t>
  </si>
  <si>
    <t>Účelové výdaje</t>
  </si>
  <si>
    <t>Výdaje celkem</t>
  </si>
  <si>
    <t>Úřad vlády České republiky</t>
  </si>
  <si>
    <t>Ministerstvo obrany</t>
  </si>
  <si>
    <t>Ministerstvo vnitra</t>
  </si>
  <si>
    <t>Grantová agentura České republiky</t>
  </si>
  <si>
    <t>Ministerstvo průmyslu a obchodu</t>
  </si>
  <si>
    <t>Ministerstvo zemědělství</t>
  </si>
  <si>
    <t xml:space="preserve">Ministerstvo školství, mládeže a tělovýchovy </t>
  </si>
  <si>
    <t>Ministerstvo kultury</t>
  </si>
  <si>
    <t>Ministerstvo zdravotnictví</t>
  </si>
  <si>
    <t>Akademie věd České republiky</t>
  </si>
  <si>
    <t>Technologická agentura                    České republiky</t>
  </si>
  <si>
    <t xml:space="preserve">C E L K E M </t>
  </si>
  <si>
    <t>zdroj:</t>
  </si>
  <si>
    <t>zpracovala: korbelová</t>
  </si>
  <si>
    <t>300/A1</t>
  </si>
  <si>
    <t>pro rok 2018</t>
  </si>
  <si>
    <t xml:space="preserve">zatím jako výchozí použity údaje roku 2017 </t>
  </si>
  <si>
    <t>pro roky 2015, 2016 a 2017:</t>
  </si>
  <si>
    <t>"Vládní návrh zákona o  státním  rozpočtu České republiky na rok 2015"</t>
  </si>
  <si>
    <t>pro rok 2014</t>
  </si>
  <si>
    <t>zákon č. 475/2013 o státním rozpočtu ČR na rok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</si>
</sst>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_-* #,##0\ _K_č_s_-;\-* #,##0\ _K_č_s_-;_-* &quot;-&quot;\ _K_č_s_-;_-@_-"/>
    <numFmt numFmtId="166" formatCode="m\o\n\th\ d\,\ \y\y\y\y"/>
    <numFmt numFmtId="167" formatCode="d/\ m\Řs\ˇ\c\ yyyy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charset val="238"/>
    </font>
    <font>
      <sz val="10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0"/>
      <name val="Times New Roman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00B0F0"/>
      <name val="Times New Roman"/>
      <family val="1"/>
      <charset val="238"/>
    </font>
    <font>
      <sz val="1"/>
      <color indexed="8"/>
      <name val="Courier"/>
    </font>
    <font>
      <sz val="10"/>
      <name val="Arial CE"/>
    </font>
    <font>
      <b/>
      <sz val="1"/>
      <color indexed="8"/>
      <name val="Courier"/>
    </font>
    <font>
      <sz val="9"/>
      <name val="Times New Roman"/>
    </font>
    <font>
      <b/>
      <sz val="8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</fills>
  <borders count="17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5">
    <xf numFmtId="0" fontId="0" fillId="0" borderId="0"/>
    <xf numFmtId="0" fontId="1" fillId="0" borderId="0"/>
    <xf numFmtId="0" fontId="8" fillId="0" borderId="0"/>
    <xf numFmtId="0" fontId="16" fillId="0" borderId="0"/>
    <xf numFmtId="0" fontId="21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165" fontId="22" fillId="0" borderId="0" applyFont="0" applyFill="0" applyBorder="0" applyAlignment="0" applyProtection="0"/>
    <xf numFmtId="166" fontId="21" fillId="0" borderId="0">
      <protection locked="0"/>
    </xf>
    <xf numFmtId="167" fontId="21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4" fillId="0" borderId="0"/>
    <xf numFmtId="0" fontId="21" fillId="0" borderId="0">
      <protection locked="0"/>
    </xf>
    <xf numFmtId="0" fontId="21" fillId="0" borderId="0">
      <protection locked="0"/>
    </xf>
    <xf numFmtId="4" fontId="25" fillId="3" borderId="15" applyNumberFormat="0" applyProtection="0">
      <alignment vertical="center"/>
    </xf>
    <xf numFmtId="4" fontId="25" fillId="3" borderId="15" applyNumberFormat="0" applyProtection="0">
      <alignment horizontal="left" vertical="center" indent="1"/>
    </xf>
    <xf numFmtId="4" fontId="26" fillId="4" borderId="15" applyNumberFormat="0" applyProtection="0">
      <alignment horizontal="left" vertical="center" indent="1"/>
    </xf>
    <xf numFmtId="4" fontId="26" fillId="0" borderId="15" applyNumberFormat="0" applyProtection="0">
      <alignment horizontal="right" vertical="center"/>
    </xf>
    <xf numFmtId="4" fontId="26" fillId="4" borderId="15" applyNumberFormat="0" applyProtection="0">
      <alignment horizontal="left" vertical="center" indent="1"/>
    </xf>
    <xf numFmtId="0" fontId="21" fillId="0" borderId="16">
      <protection locked="0"/>
    </xf>
  </cellStyleXfs>
  <cellXfs count="55">
    <xf numFmtId="0" fontId="0" fillId="0" borderId="0" xfId="0"/>
    <xf numFmtId="0" fontId="2" fillId="0" borderId="0" xfId="1" applyFont="1" applyFill="1"/>
    <xf numFmtId="0" fontId="3" fillId="0" borderId="0" xfId="1" applyFont="1"/>
    <xf numFmtId="0" fontId="4" fillId="0" borderId="0" xfId="1" applyFont="1"/>
    <xf numFmtId="0" fontId="3" fillId="0" borderId="0" xfId="1" applyFont="1" applyFill="1"/>
    <xf numFmtId="0" fontId="5" fillId="0" borderId="0" xfId="1" applyFont="1" applyAlignment="1">
      <alignment horizontal="centerContinuous"/>
    </xf>
    <xf numFmtId="0" fontId="3" fillId="0" borderId="0" xfId="1" applyFont="1" applyAlignment="1">
      <alignment horizontal="centerContinuous"/>
    </xf>
    <xf numFmtId="0" fontId="3" fillId="0" borderId="1" xfId="1" applyFont="1" applyBorder="1"/>
    <xf numFmtId="0" fontId="3" fillId="0" borderId="5" xfId="1" applyFont="1" applyBorder="1" applyAlignment="1">
      <alignment horizontal="center"/>
    </xf>
    <xf numFmtId="0" fontId="3" fillId="0" borderId="7" xfId="1" applyFont="1" applyBorder="1"/>
    <xf numFmtId="0" fontId="3" fillId="0" borderId="5" xfId="1" applyFont="1" applyFill="1" applyBorder="1" applyAlignment="1">
      <alignment vertical="center"/>
    </xf>
    <xf numFmtId="3" fontId="9" fillId="2" borderId="9" xfId="2" applyNumberFormat="1" applyFont="1" applyFill="1" applyBorder="1" applyAlignment="1">
      <alignment horizontal="right" vertical="center" wrapText="1" indent="1"/>
    </xf>
    <xf numFmtId="3" fontId="9" fillId="2" borderId="10" xfId="2" applyNumberFormat="1" applyFont="1" applyFill="1" applyBorder="1" applyAlignment="1">
      <alignment horizontal="right" vertical="center" wrapText="1" indent="1"/>
    </xf>
    <xf numFmtId="3" fontId="7" fillId="2" borderId="10" xfId="1" applyNumberFormat="1" applyFont="1" applyFill="1" applyBorder="1" applyAlignment="1">
      <alignment horizontal="right" vertical="center" wrapText="1" indent="1"/>
    </xf>
    <xf numFmtId="3" fontId="10" fillId="0" borderId="9" xfId="2" applyNumberFormat="1" applyFont="1" applyFill="1" applyBorder="1" applyAlignment="1">
      <alignment horizontal="right" vertical="center" wrapText="1" indent="1"/>
    </xf>
    <xf numFmtId="3" fontId="10" fillId="0" borderId="10" xfId="2" applyNumberFormat="1" applyFont="1" applyFill="1" applyBorder="1" applyAlignment="1">
      <alignment horizontal="right" vertical="center" wrapText="1" indent="1"/>
    </xf>
    <xf numFmtId="3" fontId="11" fillId="0" borderId="10" xfId="1" applyNumberFormat="1" applyFont="1" applyFill="1" applyBorder="1" applyAlignment="1">
      <alignment horizontal="right" vertical="center" wrapText="1" indent="1"/>
    </xf>
    <xf numFmtId="0" fontId="3" fillId="0" borderId="5" xfId="1" applyFont="1" applyFill="1" applyBorder="1" applyAlignment="1" applyProtection="1">
      <alignment vertical="center"/>
      <protection locked="0"/>
    </xf>
    <xf numFmtId="3" fontId="12" fillId="2" borderId="10" xfId="1" applyNumberFormat="1" applyFont="1" applyFill="1" applyBorder="1" applyAlignment="1">
      <alignment horizontal="right" vertical="center" wrapText="1" indent="1"/>
    </xf>
    <xf numFmtId="3" fontId="13" fillId="0" borderId="10" xfId="1" applyNumberFormat="1" applyFont="1" applyFill="1" applyBorder="1" applyAlignment="1">
      <alignment horizontal="right" vertical="center" wrapText="1" indent="1"/>
    </xf>
    <xf numFmtId="0" fontId="3" fillId="0" borderId="5" xfId="1" applyFont="1" applyBorder="1" applyAlignment="1" applyProtection="1">
      <alignment vertical="center"/>
      <protection locked="0"/>
    </xf>
    <xf numFmtId="0" fontId="14" fillId="0" borderId="0" xfId="1" applyFont="1"/>
    <xf numFmtId="0" fontId="3" fillId="0" borderId="5" xfId="1" applyFont="1" applyFill="1" applyBorder="1" applyAlignment="1" applyProtection="1">
      <alignment vertical="center" wrapText="1"/>
      <protection locked="0"/>
    </xf>
    <xf numFmtId="0" fontId="3" fillId="0" borderId="11" xfId="1" applyFont="1" applyFill="1" applyBorder="1" applyAlignment="1">
      <alignment vertical="center"/>
    </xf>
    <xf numFmtId="3" fontId="7" fillId="2" borderId="12" xfId="1" applyNumberFormat="1" applyFont="1" applyFill="1" applyBorder="1" applyAlignment="1">
      <alignment horizontal="right" vertical="center" indent="1"/>
    </xf>
    <xf numFmtId="3" fontId="7" fillId="2" borderId="13" xfId="1" applyNumberFormat="1" applyFont="1" applyFill="1" applyBorder="1" applyAlignment="1">
      <alignment horizontal="right" vertical="center" indent="1"/>
    </xf>
    <xf numFmtId="3" fontId="7" fillId="2" borderId="14" xfId="1" applyNumberFormat="1" applyFont="1" applyFill="1" applyBorder="1" applyAlignment="1">
      <alignment horizontal="right" vertical="center" indent="1"/>
    </xf>
    <xf numFmtId="3" fontId="11" fillId="0" borderId="14" xfId="1" applyNumberFormat="1" applyFont="1" applyFill="1" applyBorder="1" applyAlignment="1">
      <alignment horizontal="right" vertical="center" indent="1"/>
    </xf>
    <xf numFmtId="3" fontId="11" fillId="0" borderId="12" xfId="1" applyNumberFormat="1" applyFont="1" applyFill="1" applyBorder="1" applyAlignment="1">
      <alignment horizontal="right" vertical="center" indent="1"/>
    </xf>
    <xf numFmtId="0" fontId="3" fillId="0" borderId="0" xfId="1" applyFont="1" applyFill="1" applyBorder="1"/>
    <xf numFmtId="3" fontId="7" fillId="0" borderId="0" xfId="1" applyNumberFormat="1" applyFont="1" applyFill="1" applyBorder="1"/>
    <xf numFmtId="3" fontId="3" fillId="0" borderId="0" xfId="1" applyNumberFormat="1" applyFont="1" applyFill="1"/>
    <xf numFmtId="0" fontId="3" fillId="0" borderId="0" xfId="3" applyFont="1" applyFill="1" applyBorder="1" applyProtection="1">
      <protection locked="0"/>
    </xf>
    <xf numFmtId="164" fontId="15" fillId="0" borderId="0" xfId="1" applyNumberFormat="1" applyFont="1"/>
    <xf numFmtId="0" fontId="17" fillId="0" borderId="0" xfId="1" applyFont="1"/>
    <xf numFmtId="0" fontId="18" fillId="0" borderId="0" xfId="1" applyFont="1"/>
    <xf numFmtId="164" fontId="19" fillId="0" borderId="0" xfId="1" applyNumberFormat="1" applyFont="1"/>
    <xf numFmtId="0" fontId="20" fillId="0" borderId="0" xfId="1" applyFont="1"/>
    <xf numFmtId="3" fontId="3" fillId="0" borderId="0" xfId="1" applyNumberFormat="1" applyFont="1"/>
    <xf numFmtId="164" fontId="7" fillId="0" borderId="0" xfId="1" applyNumberFormat="1" applyFont="1"/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</cellXfs>
  <cellStyles count="25">
    <cellStyle name="¬µrka" xfId="4"/>
    <cellStyle name="Comma" xfId="5"/>
    <cellStyle name="Currency" xfId="6"/>
    <cellStyle name="čárky [0]_PojFKSPUR 98  (2)" xfId="7"/>
    <cellStyle name="Date" xfId="8"/>
    <cellStyle name="Datum" xfId="9"/>
    <cellStyle name="Fixed" xfId="10"/>
    <cellStyle name="Heading1" xfId="11"/>
    <cellStyle name="Heading2" xfId="12"/>
    <cellStyle name="M·na" xfId="13"/>
    <cellStyle name="Nadpis1" xfId="14"/>
    <cellStyle name="Nadpis2" xfId="15"/>
    <cellStyle name="Normal_Tableau1" xfId="16"/>
    <cellStyle name="Normální" xfId="0" builtinId="0"/>
    <cellStyle name="normální_7-bilance2009-test" xfId="1"/>
    <cellStyle name="normální_VaV -17" xfId="2"/>
    <cellStyle name="normální_VVaI 2011září PSP pro 11" xfId="3"/>
    <cellStyle name="Percent" xfId="17"/>
    <cellStyle name="Pevní" xfId="18"/>
    <cellStyle name="SAPBEXaggData" xfId="19"/>
    <cellStyle name="SAPBEXaggItem" xfId="20"/>
    <cellStyle name="SAPBEXchaText" xfId="21"/>
    <cellStyle name="SAPBEXstdData" xfId="22"/>
    <cellStyle name="SAPBEXstdItem" xfId="23"/>
    <cellStyle name="Total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zoomScale="70" zoomScaleNormal="70" workbookViewId="0">
      <selection activeCell="J37" sqref="J37"/>
    </sheetView>
  </sheetViews>
  <sheetFormatPr defaultColWidth="9.140625" defaultRowHeight="12.75" x14ac:dyDescent="0.2"/>
  <cols>
    <col min="1" max="1" width="27.5703125" style="2" customWidth="1"/>
    <col min="2" max="2" width="17.85546875" style="2" bestFit="1" customWidth="1"/>
    <col min="3" max="4" width="16.140625" style="2" bestFit="1" customWidth="1"/>
    <col min="5" max="5" width="17.85546875" style="2" bestFit="1" customWidth="1"/>
    <col min="6" max="7" width="16.140625" style="2" bestFit="1" customWidth="1"/>
    <col min="8" max="8" width="17.85546875" style="2" bestFit="1" customWidth="1"/>
    <col min="9" max="10" width="16.140625" style="2" bestFit="1" customWidth="1"/>
    <col min="11" max="11" width="17.85546875" style="2" customWidth="1"/>
    <col min="12" max="12" width="16.140625" style="2" bestFit="1" customWidth="1"/>
    <col min="13" max="13" width="16.140625" style="2" customWidth="1"/>
    <col min="14" max="14" width="18" style="2" customWidth="1"/>
    <col min="15" max="16" width="16.140625" style="2" bestFit="1" customWidth="1"/>
    <col min="17" max="16384" width="9.140625" style="2"/>
  </cols>
  <sheetData>
    <row r="1" spans="1:16" ht="18.75" x14ac:dyDescent="0.3">
      <c r="A1" s="1"/>
      <c r="P1" s="3" t="s">
        <v>24</v>
      </c>
    </row>
    <row r="2" spans="1:16" x14ac:dyDescent="0.2">
      <c r="A2" s="4"/>
    </row>
    <row r="3" spans="1:16" x14ac:dyDescent="0.2">
      <c r="A3" s="4"/>
    </row>
    <row r="4" spans="1:16" ht="15.75" x14ac:dyDescent="0.25">
      <c r="A4" s="5" t="s">
        <v>0</v>
      </c>
      <c r="B4" s="6"/>
      <c r="C4" s="6"/>
      <c r="D4" s="6"/>
      <c r="E4" s="6"/>
      <c r="F4" s="6"/>
      <c r="G4" s="6"/>
    </row>
    <row r="5" spans="1:16" x14ac:dyDescent="0.2">
      <c r="A5" s="48"/>
      <c r="B5" s="48"/>
      <c r="C5" s="48"/>
      <c r="D5" s="48"/>
      <c r="E5" s="48"/>
      <c r="F5" s="48"/>
      <c r="G5" s="48"/>
    </row>
    <row r="6" spans="1:16" ht="13.5" thickBot="1" x14ac:dyDescent="0.25"/>
    <row r="7" spans="1:16" ht="17.100000000000001" customHeight="1" thickTop="1" thickBot="1" x14ac:dyDescent="0.25">
      <c r="A7" s="7"/>
      <c r="B7" s="49" t="s">
        <v>1</v>
      </c>
      <c r="C7" s="50"/>
      <c r="D7" s="51"/>
      <c r="E7" s="49" t="s">
        <v>2</v>
      </c>
      <c r="F7" s="50"/>
      <c r="G7" s="51"/>
      <c r="H7" s="52" t="s">
        <v>3</v>
      </c>
      <c r="I7" s="53"/>
      <c r="J7" s="54"/>
      <c r="K7" s="52" t="s">
        <v>4</v>
      </c>
      <c r="L7" s="53"/>
      <c r="M7" s="54"/>
      <c r="N7" s="52" t="s">
        <v>5</v>
      </c>
      <c r="O7" s="53"/>
      <c r="P7" s="54"/>
    </row>
    <row r="8" spans="1:16" ht="17.100000000000001" customHeight="1" x14ac:dyDescent="0.2">
      <c r="A8" s="8" t="s">
        <v>6</v>
      </c>
      <c r="B8" s="44" t="s">
        <v>7</v>
      </c>
      <c r="C8" s="44" t="s">
        <v>8</v>
      </c>
      <c r="D8" s="46" t="s">
        <v>9</v>
      </c>
      <c r="E8" s="44" t="s">
        <v>7</v>
      </c>
      <c r="F8" s="44" t="s">
        <v>8</v>
      </c>
      <c r="G8" s="46" t="s">
        <v>9</v>
      </c>
      <c r="H8" s="40" t="s">
        <v>7</v>
      </c>
      <c r="I8" s="40" t="s">
        <v>8</v>
      </c>
      <c r="J8" s="42" t="s">
        <v>9</v>
      </c>
      <c r="K8" s="40" t="s">
        <v>7</v>
      </c>
      <c r="L8" s="40" t="s">
        <v>8</v>
      </c>
      <c r="M8" s="42" t="s">
        <v>9</v>
      </c>
      <c r="N8" s="40" t="s">
        <v>7</v>
      </c>
      <c r="O8" s="40" t="s">
        <v>8</v>
      </c>
      <c r="P8" s="42" t="s">
        <v>9</v>
      </c>
    </row>
    <row r="9" spans="1:16" ht="36.75" customHeight="1" thickBot="1" x14ac:dyDescent="0.25">
      <c r="A9" s="9"/>
      <c r="B9" s="45"/>
      <c r="C9" s="45"/>
      <c r="D9" s="47"/>
      <c r="E9" s="45"/>
      <c r="F9" s="45"/>
      <c r="G9" s="47"/>
      <c r="H9" s="41"/>
      <c r="I9" s="41"/>
      <c r="J9" s="43"/>
      <c r="K9" s="41"/>
      <c r="L9" s="41"/>
      <c r="M9" s="43"/>
      <c r="N9" s="41"/>
      <c r="O9" s="41"/>
      <c r="P9" s="43"/>
    </row>
    <row r="10" spans="1:16" ht="17.100000000000001" customHeight="1" x14ac:dyDescent="0.2">
      <c r="A10" s="10" t="s">
        <v>10</v>
      </c>
      <c r="B10" s="11">
        <v>33000000</v>
      </c>
      <c r="C10" s="12">
        <v>0</v>
      </c>
      <c r="D10" s="13">
        <f t="shared" ref="D10:D21" si="0">SUM(B10+C10)</f>
        <v>33000000</v>
      </c>
      <c r="E10" s="11">
        <v>139701000</v>
      </c>
      <c r="F10" s="12">
        <v>0</v>
      </c>
      <c r="G10" s="13">
        <f t="shared" ref="G10:G21" si="1">SUM(E10+F10)</f>
        <v>139701000</v>
      </c>
      <c r="H10" s="14">
        <v>39701000</v>
      </c>
      <c r="I10" s="15">
        <v>0</v>
      </c>
      <c r="J10" s="16">
        <f t="shared" ref="J10:J20" si="2">H10+I10</f>
        <v>39701000</v>
      </c>
      <c r="K10" s="14">
        <v>47132360</v>
      </c>
      <c r="L10" s="15">
        <v>0</v>
      </c>
      <c r="M10" s="16">
        <f t="shared" ref="M10:M20" si="3">K10+L10</f>
        <v>47132360</v>
      </c>
      <c r="N10" s="14">
        <v>47132360</v>
      </c>
      <c r="O10" s="15">
        <v>0</v>
      </c>
      <c r="P10" s="16">
        <f t="shared" ref="P10:P20" si="4">N10+O10</f>
        <v>47132360</v>
      </c>
    </row>
    <row r="11" spans="1:16" ht="17.100000000000001" customHeight="1" x14ac:dyDescent="0.2">
      <c r="A11" s="17" t="s">
        <v>11</v>
      </c>
      <c r="B11" s="11">
        <v>89977000</v>
      </c>
      <c r="C11" s="12">
        <v>323000000</v>
      </c>
      <c r="D11" s="18">
        <f t="shared" si="0"/>
        <v>412977000</v>
      </c>
      <c r="E11" s="11">
        <v>89977000</v>
      </c>
      <c r="F11" s="12">
        <v>333000000</v>
      </c>
      <c r="G11" s="18">
        <f t="shared" si="1"/>
        <v>422977000</v>
      </c>
      <c r="H11" s="14">
        <v>89977000</v>
      </c>
      <c r="I11" s="15">
        <v>333000000</v>
      </c>
      <c r="J11" s="19">
        <f t="shared" si="2"/>
        <v>422977000</v>
      </c>
      <c r="K11" s="14">
        <v>87977000</v>
      </c>
      <c r="L11" s="15">
        <v>335000000</v>
      </c>
      <c r="M11" s="19">
        <f t="shared" si="3"/>
        <v>422977000</v>
      </c>
      <c r="N11" s="14">
        <v>87977000</v>
      </c>
      <c r="O11" s="15">
        <v>335000000</v>
      </c>
      <c r="P11" s="19">
        <f t="shared" si="4"/>
        <v>422977000</v>
      </c>
    </row>
    <row r="12" spans="1:16" ht="17.100000000000001" customHeight="1" x14ac:dyDescent="0.2">
      <c r="A12" s="20" t="s">
        <v>12</v>
      </c>
      <c r="B12" s="11">
        <v>59930000</v>
      </c>
      <c r="C12" s="12">
        <v>570000000</v>
      </c>
      <c r="D12" s="18">
        <f t="shared" si="0"/>
        <v>629930000</v>
      </c>
      <c r="E12" s="11">
        <v>59930000</v>
      </c>
      <c r="F12" s="12">
        <v>300000000</v>
      </c>
      <c r="G12" s="18">
        <f t="shared" si="1"/>
        <v>359930000</v>
      </c>
      <c r="H12" s="14">
        <v>59930000</v>
      </c>
      <c r="I12" s="15">
        <v>300000000</v>
      </c>
      <c r="J12" s="19">
        <f t="shared" si="2"/>
        <v>359930000</v>
      </c>
      <c r="K12" s="14">
        <v>59930000</v>
      </c>
      <c r="L12" s="15">
        <v>300000000</v>
      </c>
      <c r="M12" s="19">
        <f t="shared" si="3"/>
        <v>359930000</v>
      </c>
      <c r="N12" s="14">
        <v>59930000</v>
      </c>
      <c r="O12" s="15">
        <v>300000000</v>
      </c>
      <c r="P12" s="19">
        <f t="shared" si="4"/>
        <v>359930000</v>
      </c>
    </row>
    <row r="13" spans="1:16" ht="17.100000000000001" customHeight="1" x14ac:dyDescent="0.2">
      <c r="A13" s="17" t="s">
        <v>13</v>
      </c>
      <c r="B13" s="11">
        <f>110276000-2700000</f>
        <v>107576000</v>
      </c>
      <c r="C13" s="12">
        <v>3356971000</v>
      </c>
      <c r="D13" s="18">
        <f t="shared" si="0"/>
        <v>3464547000</v>
      </c>
      <c r="E13" s="11">
        <v>109736267</v>
      </c>
      <c r="F13" s="12">
        <v>3573350640</v>
      </c>
      <c r="G13" s="18">
        <f t="shared" si="1"/>
        <v>3683086907</v>
      </c>
      <c r="H13" s="14">
        <v>109759620</v>
      </c>
      <c r="I13" s="15">
        <v>3573350640</v>
      </c>
      <c r="J13" s="19">
        <f t="shared" si="2"/>
        <v>3683110260</v>
      </c>
      <c r="K13" s="14">
        <v>109783207</v>
      </c>
      <c r="L13" s="15">
        <v>3573350640</v>
      </c>
      <c r="M13" s="16">
        <f t="shared" si="3"/>
        <v>3683133847</v>
      </c>
      <c r="N13" s="14">
        <v>109783207</v>
      </c>
      <c r="O13" s="15">
        <v>3573350640</v>
      </c>
      <c r="P13" s="16">
        <f t="shared" si="4"/>
        <v>3683133847</v>
      </c>
    </row>
    <row r="14" spans="1:16" s="4" customFormat="1" ht="17.100000000000001" customHeight="1" x14ac:dyDescent="0.2">
      <c r="A14" s="17" t="s">
        <v>14</v>
      </c>
      <c r="B14" s="11">
        <v>507434000</v>
      </c>
      <c r="C14" s="12">
        <v>1057226000</v>
      </c>
      <c r="D14" s="18">
        <f t="shared" si="0"/>
        <v>1564660000</v>
      </c>
      <c r="E14" s="11">
        <v>507434000</v>
      </c>
      <c r="F14" s="12">
        <v>349818000</v>
      </c>
      <c r="G14" s="18">
        <f t="shared" si="1"/>
        <v>857252000</v>
      </c>
      <c r="H14" s="14">
        <v>157434000</v>
      </c>
      <c r="I14" s="14">
        <v>699818000</v>
      </c>
      <c r="J14" s="19">
        <f t="shared" si="2"/>
        <v>857252000</v>
      </c>
      <c r="K14" s="14">
        <v>157434000</v>
      </c>
      <c r="L14" s="15">
        <v>699818000</v>
      </c>
      <c r="M14" s="19">
        <f t="shared" si="3"/>
        <v>857252000</v>
      </c>
      <c r="N14" s="14">
        <v>157434000</v>
      </c>
      <c r="O14" s="15">
        <v>699818000</v>
      </c>
      <c r="P14" s="19">
        <f t="shared" si="4"/>
        <v>857252000</v>
      </c>
    </row>
    <row r="15" spans="1:16" s="4" customFormat="1" ht="17.100000000000001" customHeight="1" x14ac:dyDescent="0.2">
      <c r="A15" s="17" t="s">
        <v>15</v>
      </c>
      <c r="B15" s="11">
        <v>395652000</v>
      </c>
      <c r="C15" s="12">
        <v>378552000</v>
      </c>
      <c r="D15" s="18">
        <f t="shared" si="0"/>
        <v>774204000</v>
      </c>
      <c r="E15" s="11">
        <v>395652000</v>
      </c>
      <c r="F15" s="12">
        <v>424000000</v>
      </c>
      <c r="G15" s="18">
        <f t="shared" si="1"/>
        <v>819652000</v>
      </c>
      <c r="H15" s="21">
        <v>355652000</v>
      </c>
      <c r="I15" s="15">
        <v>464000000</v>
      </c>
      <c r="J15" s="19">
        <f t="shared" si="2"/>
        <v>819652000</v>
      </c>
      <c r="K15" s="14">
        <v>399652000</v>
      </c>
      <c r="L15" s="15">
        <v>420000000</v>
      </c>
      <c r="M15" s="19">
        <f t="shared" si="3"/>
        <v>819652000</v>
      </c>
      <c r="N15" s="14">
        <v>399652000</v>
      </c>
      <c r="O15" s="15">
        <v>420000000</v>
      </c>
      <c r="P15" s="19">
        <f t="shared" si="4"/>
        <v>819652000</v>
      </c>
    </row>
    <row r="16" spans="1:16" s="4" customFormat="1" ht="27.75" customHeight="1" x14ac:dyDescent="0.2">
      <c r="A16" s="22" t="s">
        <v>16</v>
      </c>
      <c r="B16" s="11">
        <f>6684672100-1500000</f>
        <v>6683172100</v>
      </c>
      <c r="C16" s="12">
        <v>3849343000</v>
      </c>
      <c r="D16" s="18">
        <f t="shared" si="0"/>
        <v>10532515100</v>
      </c>
      <c r="E16" s="11">
        <v>6779932155</v>
      </c>
      <c r="F16" s="12">
        <v>4483685100</v>
      </c>
      <c r="G16" s="18">
        <f t="shared" si="1"/>
        <v>11263617255</v>
      </c>
      <c r="H16" s="14">
        <v>6538864000</v>
      </c>
      <c r="I16" s="15">
        <v>4483685100</v>
      </c>
      <c r="J16" s="19">
        <f t="shared" si="2"/>
        <v>11022549100</v>
      </c>
      <c r="K16" s="14">
        <v>6538864000</v>
      </c>
      <c r="L16" s="15">
        <v>4483685100</v>
      </c>
      <c r="M16" s="19">
        <f t="shared" si="3"/>
        <v>11022549100</v>
      </c>
      <c r="N16" s="14">
        <v>6538864000</v>
      </c>
      <c r="O16" s="15">
        <v>4483685100</v>
      </c>
      <c r="P16" s="19">
        <f t="shared" si="4"/>
        <v>11022549100</v>
      </c>
    </row>
    <row r="17" spans="1:16" s="4" customFormat="1" ht="17.100000000000001" customHeight="1" x14ac:dyDescent="0.2">
      <c r="A17" s="17" t="s">
        <v>17</v>
      </c>
      <c r="B17" s="11">
        <v>74901000</v>
      </c>
      <c r="C17" s="12">
        <v>406079000</v>
      </c>
      <c r="D17" s="18">
        <f t="shared" si="0"/>
        <v>480980000</v>
      </c>
      <c r="E17" s="11">
        <v>125559000</v>
      </c>
      <c r="F17" s="12">
        <v>374342000</v>
      </c>
      <c r="G17" s="18">
        <f t="shared" si="1"/>
        <v>499901000</v>
      </c>
      <c r="H17" s="14">
        <v>74901000</v>
      </c>
      <c r="I17" s="15">
        <v>425000000</v>
      </c>
      <c r="J17" s="19">
        <f t="shared" si="2"/>
        <v>499901000</v>
      </c>
      <c r="K17" s="14">
        <v>74901000</v>
      </c>
      <c r="L17" s="15">
        <v>425000000</v>
      </c>
      <c r="M17" s="19">
        <f t="shared" si="3"/>
        <v>499901000</v>
      </c>
      <c r="N17" s="14">
        <v>74901000</v>
      </c>
      <c r="O17" s="15">
        <v>425000000</v>
      </c>
      <c r="P17" s="19">
        <f t="shared" si="4"/>
        <v>499901000</v>
      </c>
    </row>
    <row r="18" spans="1:16" s="4" customFormat="1" ht="17.100000000000001" customHeight="1" x14ac:dyDescent="0.2">
      <c r="A18" s="17" t="s">
        <v>18</v>
      </c>
      <c r="B18" s="11">
        <v>427744000</v>
      </c>
      <c r="C18" s="12">
        <v>900000000</v>
      </c>
      <c r="D18" s="18">
        <f t="shared" si="0"/>
        <v>1327744000</v>
      </c>
      <c r="E18" s="11">
        <v>427979873</v>
      </c>
      <c r="F18" s="12">
        <v>1050000000</v>
      </c>
      <c r="G18" s="18">
        <f t="shared" si="1"/>
        <v>1477979873</v>
      </c>
      <c r="H18" s="14">
        <v>427982231</v>
      </c>
      <c r="I18" s="15">
        <v>1050000000</v>
      </c>
      <c r="J18" s="19">
        <f t="shared" si="2"/>
        <v>1477982231</v>
      </c>
      <c r="K18" s="14">
        <v>427984612</v>
      </c>
      <c r="L18" s="15">
        <v>1050000000</v>
      </c>
      <c r="M18" s="16">
        <f t="shared" si="3"/>
        <v>1477984612</v>
      </c>
      <c r="N18" s="14">
        <v>427984612</v>
      </c>
      <c r="O18" s="15">
        <v>1050000000</v>
      </c>
      <c r="P18" s="16">
        <f t="shared" si="4"/>
        <v>1477984612</v>
      </c>
    </row>
    <row r="19" spans="1:16" s="4" customFormat="1" ht="17.100000000000001" customHeight="1" x14ac:dyDescent="0.2">
      <c r="A19" s="17" t="s">
        <v>19</v>
      </c>
      <c r="B19" s="11">
        <f>4454856000-2598641</f>
        <v>4452257359</v>
      </c>
      <c r="C19" s="12">
        <v>0</v>
      </c>
      <c r="D19" s="18">
        <f t="shared" si="0"/>
        <v>4452257359</v>
      </c>
      <c r="E19" s="11">
        <v>4522355819</v>
      </c>
      <c r="F19" s="12"/>
      <c r="G19" s="18">
        <f t="shared" si="1"/>
        <v>4522355819</v>
      </c>
      <c r="H19" s="14">
        <v>4522376888</v>
      </c>
      <c r="I19" s="15">
        <v>0</v>
      </c>
      <c r="J19" s="19">
        <f t="shared" si="2"/>
        <v>4522376888</v>
      </c>
      <c r="K19" s="14">
        <v>4522397720</v>
      </c>
      <c r="L19" s="15">
        <v>0</v>
      </c>
      <c r="M19" s="16">
        <f t="shared" si="3"/>
        <v>4522397720</v>
      </c>
      <c r="N19" s="14">
        <v>4522397720</v>
      </c>
      <c r="O19" s="15">
        <v>0</v>
      </c>
      <c r="P19" s="16">
        <f t="shared" si="4"/>
        <v>4522397720</v>
      </c>
    </row>
    <row r="20" spans="1:16" s="4" customFormat="1" ht="24" customHeight="1" thickBot="1" x14ac:dyDescent="0.25">
      <c r="A20" s="22" t="s">
        <v>20</v>
      </c>
      <c r="B20" s="11">
        <f>102001000-3923239</f>
        <v>98077761</v>
      </c>
      <c r="C20" s="12">
        <v>2864414000</v>
      </c>
      <c r="D20" s="18">
        <f t="shared" si="0"/>
        <v>2962491761</v>
      </c>
      <c r="E20" s="11">
        <v>106411678</v>
      </c>
      <c r="F20" s="12">
        <v>2752511000</v>
      </c>
      <c r="G20" s="18">
        <f t="shared" si="1"/>
        <v>2858922678</v>
      </c>
      <c r="H20" s="14">
        <v>106428074</v>
      </c>
      <c r="I20" s="15">
        <v>2752511000</v>
      </c>
      <c r="J20" s="19">
        <f t="shared" si="2"/>
        <v>2858939074</v>
      </c>
      <c r="K20" s="14">
        <v>106444634</v>
      </c>
      <c r="L20" s="15">
        <v>2752511000</v>
      </c>
      <c r="M20" s="16">
        <f t="shared" si="3"/>
        <v>2858955634</v>
      </c>
      <c r="N20" s="14">
        <v>106444634</v>
      </c>
      <c r="O20" s="15">
        <v>2752511000</v>
      </c>
      <c r="P20" s="16">
        <f t="shared" si="4"/>
        <v>2858955634</v>
      </c>
    </row>
    <row r="21" spans="1:16" s="4" customFormat="1" ht="17.100000000000001" customHeight="1" thickBot="1" x14ac:dyDescent="0.25">
      <c r="A21" s="23" t="s">
        <v>21</v>
      </c>
      <c r="B21" s="24">
        <f>SUM(B10:B20)</f>
        <v>12929721220</v>
      </c>
      <c r="C21" s="24">
        <f>SUM(C10:C20)</f>
        <v>13705585000</v>
      </c>
      <c r="D21" s="25">
        <f t="shared" si="0"/>
        <v>26635306220</v>
      </c>
      <c r="E21" s="26">
        <f>SUM(E10:E20)</f>
        <v>13264668792</v>
      </c>
      <c r="F21" s="24">
        <f>SUM(F10:F20)</f>
        <v>13640706740</v>
      </c>
      <c r="G21" s="24">
        <f t="shared" si="1"/>
        <v>26905375532</v>
      </c>
      <c r="H21" s="27">
        <f t="shared" ref="H21:P21" si="5">SUM(H10:H20)</f>
        <v>12483005813</v>
      </c>
      <c r="I21" s="28">
        <f t="shared" si="5"/>
        <v>14081364740</v>
      </c>
      <c r="J21" s="28">
        <f t="shared" si="5"/>
        <v>26564370553</v>
      </c>
      <c r="K21" s="27">
        <f t="shared" si="5"/>
        <v>12532500533</v>
      </c>
      <c r="L21" s="28">
        <f t="shared" si="5"/>
        <v>14039364740</v>
      </c>
      <c r="M21" s="28">
        <f t="shared" si="5"/>
        <v>26571865273</v>
      </c>
      <c r="N21" s="27">
        <f t="shared" si="5"/>
        <v>12532500533</v>
      </c>
      <c r="O21" s="28">
        <f t="shared" si="5"/>
        <v>14039364740</v>
      </c>
      <c r="P21" s="28">
        <f t="shared" si="5"/>
        <v>26571865273</v>
      </c>
    </row>
    <row r="22" spans="1:16" s="4" customFormat="1" ht="13.5" thickTop="1" x14ac:dyDescent="0.2">
      <c r="A22" s="29"/>
      <c r="B22" s="30"/>
      <c r="C22" s="30"/>
      <c r="D22" s="30"/>
      <c r="E22" s="30"/>
      <c r="F22" s="30"/>
      <c r="G22" s="30"/>
      <c r="J22" s="31"/>
    </row>
    <row r="23" spans="1:16" s="4" customFormat="1" ht="14.25" x14ac:dyDescent="0.2">
      <c r="A23" s="34" t="s">
        <v>22</v>
      </c>
      <c r="B23" s="30"/>
      <c r="C23" s="30"/>
      <c r="D23" s="30"/>
      <c r="E23" s="30"/>
      <c r="F23" s="30"/>
      <c r="G23" s="30"/>
      <c r="J23" s="31"/>
    </row>
    <row r="24" spans="1:16" s="4" customFormat="1" ht="15" x14ac:dyDescent="0.25">
      <c r="A24" s="37" t="s">
        <v>29</v>
      </c>
      <c r="B24" s="35"/>
      <c r="C24" s="30"/>
      <c r="D24" s="30"/>
      <c r="E24" s="30"/>
      <c r="F24" s="30"/>
      <c r="G24" s="30"/>
      <c r="J24" s="31"/>
    </row>
    <row r="25" spans="1:16" s="4" customFormat="1" ht="15" x14ac:dyDescent="0.25">
      <c r="A25" s="34" t="s">
        <v>30</v>
      </c>
      <c r="B25" s="35"/>
      <c r="C25" s="30"/>
      <c r="D25" s="30"/>
      <c r="E25" s="30"/>
      <c r="F25" s="30"/>
      <c r="G25" s="30"/>
      <c r="J25" s="31"/>
    </row>
    <row r="26" spans="1:16" ht="15" x14ac:dyDescent="0.25">
      <c r="B26" s="35"/>
      <c r="C26" s="35"/>
      <c r="D26" s="35"/>
      <c r="E26" s="35"/>
      <c r="F26" s="35"/>
      <c r="G26" s="36"/>
      <c r="H26" s="33"/>
      <c r="I26" s="33"/>
      <c r="J26" s="33"/>
      <c r="K26" s="33"/>
      <c r="L26" s="33"/>
      <c r="M26" s="33"/>
    </row>
    <row r="27" spans="1:16" ht="15" x14ac:dyDescent="0.25">
      <c r="A27" s="37" t="s">
        <v>27</v>
      </c>
      <c r="B27" s="35"/>
      <c r="C27" s="35"/>
      <c r="D27" s="35"/>
      <c r="E27" s="35"/>
      <c r="F27" s="35"/>
      <c r="G27" s="36"/>
      <c r="H27" s="33"/>
      <c r="I27" s="33"/>
      <c r="J27" s="33"/>
      <c r="K27" s="33"/>
      <c r="L27" s="33"/>
      <c r="M27" s="33"/>
    </row>
    <row r="28" spans="1:16" ht="15" x14ac:dyDescent="0.25">
      <c r="A28" s="34" t="s">
        <v>28</v>
      </c>
      <c r="B28" s="34"/>
      <c r="C28" s="34"/>
      <c r="D28" s="34"/>
      <c r="E28" s="34"/>
      <c r="F28" s="35"/>
      <c r="G28" s="36"/>
      <c r="H28" s="33"/>
      <c r="I28" s="33"/>
      <c r="J28" s="33"/>
      <c r="K28" s="33"/>
      <c r="L28" s="33"/>
      <c r="M28" s="33"/>
    </row>
    <row r="29" spans="1:16" ht="15" x14ac:dyDescent="0.25">
      <c r="A29" s="35"/>
      <c r="B29" s="35"/>
      <c r="C29" s="35"/>
      <c r="D29" s="35"/>
      <c r="E29" s="35"/>
      <c r="F29" s="35"/>
      <c r="G29" s="35"/>
      <c r="J29" s="38"/>
    </row>
    <row r="30" spans="1:16" ht="15" x14ac:dyDescent="0.25">
      <c r="A30" s="37" t="s">
        <v>25</v>
      </c>
      <c r="B30" s="35"/>
      <c r="C30" s="35"/>
      <c r="D30" s="35"/>
      <c r="E30" s="35"/>
      <c r="F30" s="35"/>
      <c r="G30" s="35"/>
      <c r="J30" s="38"/>
    </row>
    <row r="31" spans="1:16" ht="15" x14ac:dyDescent="0.25">
      <c r="A31" s="34" t="s">
        <v>26</v>
      </c>
      <c r="B31" s="35"/>
      <c r="C31" s="35"/>
      <c r="D31" s="35"/>
      <c r="E31" s="35"/>
      <c r="F31" s="35"/>
      <c r="G31" s="35"/>
      <c r="J31" s="38"/>
    </row>
    <row r="32" spans="1:16" ht="15" x14ac:dyDescent="0.25">
      <c r="A32" s="35"/>
      <c r="B32" s="35"/>
      <c r="C32" s="35"/>
      <c r="D32" s="35"/>
      <c r="E32" s="35"/>
      <c r="F32" s="35"/>
      <c r="G32" s="35"/>
      <c r="J32" s="38"/>
    </row>
    <row r="33" spans="1:10" ht="15" x14ac:dyDescent="0.25">
      <c r="A33" s="32" t="s">
        <v>23</v>
      </c>
      <c r="B33" s="35"/>
      <c r="C33" s="35"/>
      <c r="D33" s="35"/>
      <c r="E33" s="35"/>
      <c r="F33" s="35"/>
      <c r="G33" s="35"/>
      <c r="J33" s="39"/>
    </row>
    <row r="34" spans="1:10" ht="15" x14ac:dyDescent="0.25">
      <c r="A34" s="35"/>
      <c r="B34" s="35"/>
      <c r="C34" s="35"/>
      <c r="D34" s="35"/>
      <c r="E34" s="35"/>
      <c r="F34" s="35"/>
      <c r="G34" s="35"/>
    </row>
    <row r="36" spans="1:10" ht="13.9" customHeight="1" x14ac:dyDescent="0.2"/>
  </sheetData>
  <mergeCells count="21">
    <mergeCell ref="K7:M7"/>
    <mergeCell ref="N7:P7"/>
    <mergeCell ref="G8:G9"/>
    <mergeCell ref="A5:G5"/>
    <mergeCell ref="B7:D7"/>
    <mergeCell ref="E7:G7"/>
    <mergeCell ref="H7:J7"/>
    <mergeCell ref="B8:B9"/>
    <mergeCell ref="C8:C9"/>
    <mergeCell ref="D8:D9"/>
    <mergeCell ref="E8:E9"/>
    <mergeCell ref="F8:F9"/>
    <mergeCell ref="N8:N9"/>
    <mergeCell ref="O8:O9"/>
    <mergeCell ref="P8:P9"/>
    <mergeCell ref="H8:H9"/>
    <mergeCell ref="I8:I9"/>
    <mergeCell ref="J8:J9"/>
    <mergeCell ref="K8:K9"/>
    <mergeCell ref="L8:L9"/>
    <mergeCell ref="M8:M9"/>
  </mergeCells>
  <printOptions horizontalCentered="1"/>
  <pageMargins left="0.51181102362204722" right="0.31496062992125984" top="0.6692913385826772" bottom="0.5" header="0.51181102362204722" footer="0.3"/>
  <pageSetup paperSize="8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1.RVVI 2016-20 dle SDV SR 2015</vt:lpstr>
      <vt:lpstr>'1.RVVI 2016-20 dle SDV SR 2015'!Oblast_tisku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Korbelová Dagmar</cp:lastModifiedBy>
  <cp:lastPrinted>2014-12-04T14:27:32Z</cp:lastPrinted>
  <dcterms:created xsi:type="dcterms:W3CDTF">2014-12-04T13:39:11Z</dcterms:created>
  <dcterms:modified xsi:type="dcterms:W3CDTF">2014-12-04T14:32:18Z</dcterms:modified>
</cp:coreProperties>
</file>